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985" activeTab="0"/>
  </bookViews>
  <sheets>
    <sheet name="Alberghi" sheetId="1" r:id="rId1"/>
  </sheets>
  <definedNames/>
  <calcPr fullCalcOnLoad="1"/>
</workbook>
</file>

<file path=xl/sharedStrings.xml><?xml version="1.0" encoding="utf-8"?>
<sst xmlns="http://schemas.openxmlformats.org/spreadsheetml/2006/main" count="88" uniqueCount="73">
  <si>
    <t xml:space="preserve">TABELLA PAGA PER GLI APPRENDISTI DIPENDENTI DA ALBERGHI, </t>
  </si>
  <si>
    <t>( orario di lavoro: 40 ore settimanali )</t>
  </si>
  <si>
    <t>LIVELLI</t>
  </si>
  <si>
    <t xml:space="preserve">     Paga</t>
  </si>
  <si>
    <t xml:space="preserve">   Contin-</t>
  </si>
  <si>
    <t xml:space="preserve">     base</t>
  </si>
  <si>
    <t xml:space="preserve">    genza</t>
  </si>
  <si>
    <t xml:space="preserve">    FISASCAT-CISL</t>
  </si>
  <si>
    <t>TABELLA PAGA PER I DIPENDENTI DA ALBERGHI, PENSIONI E CAMPEGGI</t>
  </si>
  <si>
    <t>B-Quadri</t>
  </si>
  <si>
    <t>1° livello</t>
  </si>
  <si>
    <t>2° livello</t>
  </si>
  <si>
    <t>3° livello</t>
  </si>
  <si>
    <t>4° livello</t>
  </si>
  <si>
    <t>5° livello</t>
  </si>
  <si>
    <t>6° livello S.</t>
  </si>
  <si>
    <t>6° livello</t>
  </si>
  <si>
    <t>7° livello</t>
  </si>
  <si>
    <t>* Per i Quadri deve essere aggiunta l'indennità di funzione prevista dal ccnl</t>
  </si>
  <si>
    <t xml:space="preserve">     TOTALE</t>
  </si>
  <si>
    <t xml:space="preserve">     MENSILE</t>
  </si>
  <si>
    <t xml:space="preserve">    TOTALE</t>
  </si>
  <si>
    <t xml:space="preserve">    MENSILE</t>
  </si>
  <si>
    <t>3° livello (durata  48 mesi)</t>
  </si>
  <si>
    <t>1° anno      75%</t>
  </si>
  <si>
    <t>2° anno      80%</t>
  </si>
  <si>
    <t>3° anno      85%</t>
  </si>
  <si>
    <t>4° anno      90%</t>
  </si>
  <si>
    <t>4° livello (durata 36 mesi)</t>
  </si>
  <si>
    <t>5° livello (durata 36 mesi)</t>
  </si>
  <si>
    <t>6° livello S. (durata 24 mesi)</t>
  </si>
  <si>
    <t>6° livello (durata 18 mesi)</t>
  </si>
  <si>
    <t>ultimi 6 m.  80%</t>
  </si>
  <si>
    <t xml:space="preserve">    FILCAMS -CGIL</t>
  </si>
  <si>
    <t xml:space="preserve">       UILTuCS-UIL</t>
  </si>
  <si>
    <t>A-Quadri *</t>
  </si>
  <si>
    <t xml:space="preserve">                               IN VIGORE DAL 1° LUGLIO 2007</t>
  </si>
  <si>
    <t xml:space="preserve">        PENSIONI E CAMPEGGI   IN VIGORE DAL 1° LUGLIO 2007</t>
  </si>
  <si>
    <r>
      <t xml:space="preserve">UNA TANTUM: </t>
    </r>
    <r>
      <rPr>
        <sz val="12"/>
        <rFont val="Times New Roman"/>
        <family val="1"/>
      </rPr>
      <t>Un importo Una Tantum deve essere corrisposto al personale in forza al 27 Luglio 2007</t>
    </r>
  </si>
  <si>
    <t>che abbia prestato servizio, nell'ambito del rapporto in essere alla suddetta data, nel periodo di carenza con-</t>
  </si>
  <si>
    <t>trattuale 1° Gennaio 2006- 30 Giugno 2007.</t>
  </si>
  <si>
    <t>Tale importo compete con le decorrenze e nelle misure di seguito indicate:</t>
  </si>
  <si>
    <t>Livelli</t>
  </si>
  <si>
    <t>Importi</t>
  </si>
  <si>
    <t xml:space="preserve">  Agosto 2007</t>
  </si>
  <si>
    <t xml:space="preserve"> Febbraio 2008</t>
  </si>
  <si>
    <t>A  e  B</t>
  </si>
  <si>
    <t xml:space="preserve"> 1,2, e 3</t>
  </si>
  <si>
    <t xml:space="preserve"> 4 e 5</t>
  </si>
  <si>
    <t>6S, 6 e 7</t>
  </si>
  <si>
    <t>Per gli apprendisti e per i lavoratori retribuiti con la percentuale di servizio l'Una Tantum è  pari a €.234,00:</t>
  </si>
  <si>
    <t xml:space="preserve"> €.110,00 da corrispondere con la retribuzione del mese di Agosto 2007 e €.124,00 con quella del mese di</t>
  </si>
  <si>
    <t>Febbraio 2008.</t>
  </si>
  <si>
    <t>APPRENDISTI ASSUNTI FINO AL 27/07/2007</t>
  </si>
  <si>
    <t>APPRENDISTI ASSUNTI DAL 28/07/2007</t>
  </si>
  <si>
    <t>Possono essere assunti con contratto di apprendistato proefessionalizzante i lavoratori destinati a svolgere</t>
  </si>
  <si>
    <t>le mansioni dei livelli 2,3,4,5,6S e 6.</t>
  </si>
  <si>
    <t>Inquadramento finale</t>
  </si>
  <si>
    <t>Durata</t>
  </si>
  <si>
    <t>Periodo</t>
  </si>
  <si>
    <t>Retribuzione</t>
  </si>
  <si>
    <t>Liv. 2,3,4</t>
  </si>
  <si>
    <t>48 mesi</t>
  </si>
  <si>
    <t>Primi 12 mesi</t>
  </si>
  <si>
    <t>Liv. 5, 6S</t>
  </si>
  <si>
    <t>36 mesi</t>
  </si>
  <si>
    <t>Dal 13°mese al 24° mese</t>
  </si>
  <si>
    <t>Liv. 6</t>
  </si>
  <si>
    <t>24 mesi</t>
  </si>
  <si>
    <t>Dal 25° mese al 36° mese</t>
  </si>
  <si>
    <t>Oltre il 36° mese</t>
  </si>
  <si>
    <t xml:space="preserve">    FILCAMS-CGIL</t>
  </si>
  <si>
    <t xml:space="preserve">   UILTuCS-UIL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</si>
</sst>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00"/>
    <numFmt numFmtId="184" formatCode="0.0"/>
    <numFmt numFmtId="185" formatCode="[$€-2]\ #.##000_);[Red]\([$€-2]\ #.##0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u val="single"/>
      <sz val="12"/>
      <name val="Times New Roman"/>
      <family val="0"/>
    </font>
    <font>
      <b/>
      <u val="single"/>
      <sz val="10"/>
      <name val="MS Sans Serif"/>
      <family val="0"/>
    </font>
    <font>
      <u val="single"/>
      <sz val="12"/>
      <name val="Times New Roman"/>
      <family val="0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4" fontId="5" fillId="0" borderId="7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5" xfId="0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/>
    </xf>
    <xf numFmtId="17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5" fillId="0" borderId="2" xfId="0" applyFont="1" applyBorder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5" fillId="0" borderId="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0" fillId="0" borderId="6" xfId="0" applyBorder="1" applyAlignment="1">
      <alignment/>
    </xf>
    <xf numFmtId="9" fontId="5" fillId="0" borderId="15" xfId="0" applyNumberFormat="1" applyFont="1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9" fontId="5" fillId="0" borderId="1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84"/>
  <sheetViews>
    <sheetView showGridLines="0" tabSelected="1" workbookViewId="0" topLeftCell="A2">
      <selection activeCell="E63" sqref="E63"/>
    </sheetView>
  </sheetViews>
  <sheetFormatPr defaultColWidth="9.140625" defaultRowHeight="12.75"/>
  <cols>
    <col min="1" max="1" width="10.140625" style="3" customWidth="1"/>
    <col min="2" max="2" width="15.140625" style="3" customWidth="1"/>
    <col min="3" max="3" width="11.8515625" style="3" customWidth="1"/>
    <col min="4" max="4" width="12.28125" style="3" customWidth="1"/>
    <col min="5" max="5" width="14.00390625" style="3" customWidth="1"/>
    <col min="6" max="6" width="15.57421875" style="3" customWidth="1"/>
    <col min="7" max="7" width="15.140625" style="3" customWidth="1"/>
    <col min="8" max="16384" width="9.28125" style="3" customWidth="1"/>
  </cols>
  <sheetData>
    <row r="2" spans="1:15" ht="15.75">
      <c r="A2" s="1" t="s">
        <v>8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</row>
    <row r="3" spans="1:15" ht="15.75">
      <c r="A3" s="2"/>
      <c r="B3" s="1" t="s">
        <v>36</v>
      </c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>
      <c r="A4" s="2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</row>
    <row r="5" spans="2:5" ht="15.75">
      <c r="B5" s="4" t="s">
        <v>2</v>
      </c>
      <c r="C5" s="5" t="s">
        <v>3</v>
      </c>
      <c r="D5" s="23" t="s">
        <v>4</v>
      </c>
      <c r="E5" s="11" t="s">
        <v>19</v>
      </c>
    </row>
    <row r="6" spans="2:5" ht="15.75">
      <c r="B6" s="6"/>
      <c r="C6" s="7" t="s">
        <v>5</v>
      </c>
      <c r="D6" s="24" t="s">
        <v>6</v>
      </c>
      <c r="E6" s="12" t="s">
        <v>20</v>
      </c>
    </row>
    <row r="7" spans="2:5" ht="24.75" customHeight="1">
      <c r="B7" s="1" t="s">
        <v>35</v>
      </c>
      <c r="C7" s="16">
        <v>1242.74</v>
      </c>
      <c r="D7" s="16">
        <v>542.6975576753242</v>
      </c>
      <c r="E7" s="17">
        <f aca="true" t="shared" si="0" ref="E7:E16">SUM(C7:D7)</f>
        <v>1785.4375576753241</v>
      </c>
    </row>
    <row r="8" spans="2:5" ht="24.75" customHeight="1">
      <c r="B8" s="1" t="s">
        <v>9</v>
      </c>
      <c r="C8" s="16">
        <v>1115.37</v>
      </c>
      <c r="D8" s="16">
        <v>537.5877331157328</v>
      </c>
      <c r="E8" s="17">
        <f t="shared" si="0"/>
        <v>1652.9577331157327</v>
      </c>
    </row>
    <row r="9" spans="2:5" ht="24.75" customHeight="1">
      <c r="B9" s="1" t="s">
        <v>10</v>
      </c>
      <c r="C9" s="16">
        <v>1003.38</v>
      </c>
      <c r="D9" s="16">
        <v>536.7061411889871</v>
      </c>
      <c r="E9" s="17">
        <f t="shared" si="0"/>
        <v>1540.086141188987</v>
      </c>
    </row>
    <row r="10" spans="2:5" ht="24.75" customHeight="1">
      <c r="B10" s="1" t="s">
        <v>11</v>
      </c>
      <c r="C10" s="16">
        <v>876.02</v>
      </c>
      <c r="D10" s="16">
        <v>531.5916685173039</v>
      </c>
      <c r="E10" s="17">
        <f t="shared" si="0"/>
        <v>1407.6116685173038</v>
      </c>
    </row>
    <row r="11" spans="2:5" ht="24.75" customHeight="1">
      <c r="B11" s="1" t="s">
        <v>12</v>
      </c>
      <c r="C11" s="16">
        <v>799.29</v>
      </c>
      <c r="D11" s="16">
        <v>528.2584556905804</v>
      </c>
      <c r="E11" s="17">
        <f t="shared" si="0"/>
        <v>1327.5484556905803</v>
      </c>
    </row>
    <row r="12" spans="2:5" ht="24.75" customHeight="1">
      <c r="B12" s="1" t="s">
        <v>13</v>
      </c>
      <c r="C12" s="16">
        <v>727.75</v>
      </c>
      <c r="D12" s="16">
        <v>524.937637829435</v>
      </c>
      <c r="E12" s="17">
        <f t="shared" si="0"/>
        <v>1252.687637829435</v>
      </c>
    </row>
    <row r="13" spans="2:5" ht="24.75" customHeight="1">
      <c r="B13" s="1" t="s">
        <v>14</v>
      </c>
      <c r="C13" s="16">
        <v>652.43</v>
      </c>
      <c r="D13" s="16">
        <v>522.3661989288684</v>
      </c>
      <c r="E13" s="17">
        <f t="shared" si="0"/>
        <v>1174.7961989288683</v>
      </c>
    </row>
    <row r="14" spans="2:5" ht="24.75" customHeight="1">
      <c r="B14" s="1" t="s">
        <v>15</v>
      </c>
      <c r="C14" s="16">
        <v>608.99</v>
      </c>
      <c r="D14" s="16">
        <v>520.638134144515</v>
      </c>
      <c r="E14" s="17">
        <f t="shared" si="0"/>
        <v>1129.6281341445151</v>
      </c>
    </row>
    <row r="15" spans="2:5" ht="24.75" customHeight="1">
      <c r="B15" s="1" t="s">
        <v>16</v>
      </c>
      <c r="C15" s="16">
        <v>593.11</v>
      </c>
      <c r="D15" s="16">
        <v>520.5074705490454</v>
      </c>
      <c r="E15" s="17">
        <f t="shared" si="0"/>
        <v>1113.6174705490453</v>
      </c>
    </row>
    <row r="16" spans="2:5" ht="24.75" customHeight="1">
      <c r="B16" s="1" t="s">
        <v>17</v>
      </c>
      <c r="C16" s="16">
        <v>525.1</v>
      </c>
      <c r="D16" s="16">
        <v>518.4488733492747</v>
      </c>
      <c r="E16" s="17">
        <f t="shared" si="0"/>
        <v>1043.5488733492748</v>
      </c>
    </row>
    <row r="17" spans="2:5" ht="24.75" customHeight="1" thickBot="1">
      <c r="B17" s="20"/>
      <c r="C17" s="21"/>
      <c r="D17" s="21"/>
      <c r="E17" s="22"/>
    </row>
    <row r="18" spans="2:5" ht="16.5" thickTop="1">
      <c r="B18" s="2"/>
      <c r="C18" s="2"/>
      <c r="D18" s="2"/>
      <c r="E18" s="2"/>
    </row>
    <row r="19" spans="1:14" ht="15.75">
      <c r="A19" s="3" t="s">
        <v>18</v>
      </c>
      <c r="G19"/>
      <c r="I19" s="9"/>
      <c r="N19" s="9"/>
    </row>
    <row r="20" spans="7:14" ht="15.75">
      <c r="G20"/>
      <c r="I20" s="9"/>
      <c r="N20" s="9"/>
    </row>
    <row r="21" spans="1:14" ht="15.75">
      <c r="A21" s="25" t="s">
        <v>38</v>
      </c>
      <c r="B21" s="26"/>
      <c r="C21"/>
      <c r="D21"/>
      <c r="E21"/>
      <c r="F21"/>
      <c r="G21"/>
      <c r="I21" s="27"/>
      <c r="J21" s="27"/>
      <c r="K21" s="2"/>
      <c r="L21"/>
      <c r="M21" s="27"/>
      <c r="N21" s="27"/>
    </row>
    <row r="22" spans="1:14" ht="15.75">
      <c r="A22" s="28" t="s">
        <v>39</v>
      </c>
      <c r="B22"/>
      <c r="C22"/>
      <c r="D22"/>
      <c r="E22"/>
      <c r="F22"/>
      <c r="G22"/>
      <c r="I22" s="27"/>
      <c r="J22" s="27"/>
      <c r="K22" s="2"/>
      <c r="L22"/>
      <c r="M22" s="27"/>
      <c r="N22" s="27"/>
    </row>
    <row r="23" spans="1:14" ht="15.75">
      <c r="A23" s="28" t="s">
        <v>40</v>
      </c>
      <c r="B23"/>
      <c r="C23"/>
      <c r="D23"/>
      <c r="E23"/>
      <c r="F23"/>
      <c r="G23"/>
      <c r="I23" s="27"/>
      <c r="J23" s="27"/>
      <c r="K23" s="2"/>
      <c r="L23"/>
      <c r="M23" s="27"/>
      <c r="N23" s="27"/>
    </row>
    <row r="24" spans="1:14" ht="15.75">
      <c r="A24" s="28" t="s">
        <v>41</v>
      </c>
      <c r="B24"/>
      <c r="C24"/>
      <c r="D24"/>
      <c r="E24"/>
      <c r="F24"/>
      <c r="G24"/>
      <c r="I24" s="27"/>
      <c r="J24" s="27"/>
      <c r="K24" s="2"/>
      <c r="L24"/>
      <c r="M24" s="27"/>
      <c r="N24" s="27"/>
    </row>
    <row r="25" spans="1:14" ht="15.75">
      <c r="A25" s="28"/>
      <c r="B25"/>
      <c r="C25"/>
      <c r="D25"/>
      <c r="E25"/>
      <c r="F25"/>
      <c r="G25"/>
      <c r="I25" s="27"/>
      <c r="J25" s="27"/>
      <c r="K25" s="2"/>
      <c r="L25"/>
      <c r="M25" s="27"/>
      <c r="N25" s="27"/>
    </row>
    <row r="26" spans="1:14" ht="15.75">
      <c r="A26" s="29" t="s">
        <v>42</v>
      </c>
      <c r="B26" s="30"/>
      <c r="C26" s="72" t="s">
        <v>43</v>
      </c>
      <c r="D26" s="73"/>
      <c r="E26" s="73"/>
      <c r="F26" s="31"/>
      <c r="G26"/>
      <c r="I26" s="27"/>
      <c r="J26" s="27"/>
      <c r="K26" s="2"/>
      <c r="L26"/>
      <c r="M26" s="27"/>
      <c r="N26" s="27"/>
    </row>
    <row r="27" spans="1:14" ht="15.75">
      <c r="A27" s="32"/>
      <c r="B27" s="33"/>
      <c r="C27" s="34" t="s">
        <v>44</v>
      </c>
      <c r="D27" s="35"/>
      <c r="E27" s="36" t="s">
        <v>45</v>
      </c>
      <c r="F27" s="37"/>
      <c r="G27"/>
      <c r="I27" s="27"/>
      <c r="J27" s="27"/>
      <c r="K27" s="2"/>
      <c r="L27"/>
      <c r="M27" s="27"/>
      <c r="N27" s="27"/>
    </row>
    <row r="28" spans="1:14" ht="15.75">
      <c r="A28" s="28" t="s">
        <v>46</v>
      </c>
      <c r="B28"/>
      <c r="C28" s="38">
        <v>213</v>
      </c>
      <c r="D28"/>
      <c r="E28" s="38">
        <v>253</v>
      </c>
      <c r="F28"/>
      <c r="G28"/>
      <c r="I28" s="27"/>
      <c r="J28" s="27"/>
      <c r="K28" s="2"/>
      <c r="L28"/>
      <c r="M28" s="27"/>
      <c r="N28" s="27"/>
    </row>
    <row r="29" spans="1:14" ht="15.75">
      <c r="A29" s="28" t="s">
        <v>47</v>
      </c>
      <c r="B29"/>
      <c r="C29" s="38">
        <v>181</v>
      </c>
      <c r="D29"/>
      <c r="E29" s="38">
        <v>215</v>
      </c>
      <c r="F29"/>
      <c r="G29"/>
      <c r="I29" s="27"/>
      <c r="J29" s="27"/>
      <c r="K29" s="2"/>
      <c r="L29"/>
      <c r="M29" s="27"/>
      <c r="N29" s="27"/>
    </row>
    <row r="30" spans="1:14" ht="15.75">
      <c r="A30" s="28" t="s">
        <v>48</v>
      </c>
      <c r="B30"/>
      <c r="C30" s="38">
        <v>160</v>
      </c>
      <c r="D30"/>
      <c r="E30" s="38">
        <v>190</v>
      </c>
      <c r="F30"/>
      <c r="G30"/>
      <c r="J30" s="9"/>
      <c r="K30" s="9"/>
      <c r="L30"/>
      <c r="N30" s="9"/>
    </row>
    <row r="31" spans="1:50" ht="15.75">
      <c r="A31" s="39" t="s">
        <v>49</v>
      </c>
      <c r="B31"/>
      <c r="C31" s="38">
        <v>128</v>
      </c>
      <c r="D31"/>
      <c r="E31" s="38">
        <v>152</v>
      </c>
      <c r="F31"/>
      <c r="G31"/>
      <c r="H31"/>
      <c r="I31"/>
      <c r="J31"/>
      <c r="AR31"/>
      <c r="AS31"/>
      <c r="AV31"/>
      <c r="AW31"/>
      <c r="AX31"/>
    </row>
    <row r="32" spans="1:50" ht="15.75">
      <c r="A32" s="39"/>
      <c r="B32"/>
      <c r="C32" s="38"/>
      <c r="D32"/>
      <c r="E32" s="38"/>
      <c r="F32"/>
      <c r="G32"/>
      <c r="H32"/>
      <c r="I32"/>
      <c r="J32"/>
      <c r="AR32"/>
      <c r="AS32"/>
      <c r="AV32"/>
      <c r="AW32"/>
      <c r="AX32"/>
    </row>
    <row r="33" spans="1:50" ht="15.75">
      <c r="A33" s="39" t="s">
        <v>50</v>
      </c>
      <c r="B33"/>
      <c r="C33" s="38"/>
      <c r="D33"/>
      <c r="E33" s="38"/>
      <c r="F33"/>
      <c r="G33"/>
      <c r="H33"/>
      <c r="I33"/>
      <c r="J33"/>
      <c r="AR33"/>
      <c r="AS33"/>
      <c r="AV33"/>
      <c r="AW33"/>
      <c r="AX33"/>
    </row>
    <row r="34" spans="1:50" ht="15.75">
      <c r="A34" s="39" t="s">
        <v>51</v>
      </c>
      <c r="B34"/>
      <c r="C34" s="38"/>
      <c r="D34"/>
      <c r="E34" s="38"/>
      <c r="F34"/>
      <c r="G34"/>
      <c r="H34"/>
      <c r="I34"/>
      <c r="J34"/>
      <c r="AR34"/>
      <c r="AS34"/>
      <c r="AV34"/>
      <c r="AW34"/>
      <c r="AX34"/>
    </row>
    <row r="35" spans="1:50" ht="15.75">
      <c r="A35" s="39" t="s">
        <v>52</v>
      </c>
      <c r="B35"/>
      <c r="C35" s="38"/>
      <c r="D35"/>
      <c r="E35" s="38"/>
      <c r="F35"/>
      <c r="G35"/>
      <c r="H35"/>
      <c r="I35"/>
      <c r="J35"/>
      <c r="AR35"/>
      <c r="AS35"/>
      <c r="AV35"/>
      <c r="AW35"/>
      <c r="AX35"/>
    </row>
    <row r="36" spans="1:51" ht="9.75" customHeight="1">
      <c r="A36" s="39"/>
      <c r="B36"/>
      <c r="C36"/>
      <c r="D36"/>
      <c r="E36"/>
      <c r="F36"/>
      <c r="G36"/>
      <c r="H36"/>
      <c r="I36"/>
      <c r="J36"/>
      <c r="K36"/>
      <c r="AS36"/>
      <c r="AT36"/>
      <c r="AW36"/>
      <c r="AX36"/>
      <c r="AY36"/>
    </row>
    <row r="37" spans="1:51" ht="15.75">
      <c r="A37"/>
      <c r="B37"/>
      <c r="C37"/>
      <c r="D37" s="40" t="s">
        <v>33</v>
      </c>
      <c r="E37" s="31"/>
      <c r="F37" s="41"/>
      <c r="G37"/>
      <c r="H37"/>
      <c r="I37"/>
      <c r="J37"/>
      <c r="K37"/>
      <c r="AS37"/>
      <c r="AT37"/>
      <c r="AW37"/>
      <c r="AX37"/>
      <c r="AY37"/>
    </row>
    <row r="38" spans="1:10" ht="15.75">
      <c r="A38"/>
      <c r="B38"/>
      <c r="C38"/>
      <c r="D38" s="42" t="s">
        <v>7</v>
      </c>
      <c r="E38" s="43"/>
      <c r="F38" s="41"/>
      <c r="G38"/>
      <c r="J38"/>
    </row>
    <row r="39" spans="3:6" ht="15.75">
      <c r="C39" s="2"/>
      <c r="D39" s="44" t="s">
        <v>34</v>
      </c>
      <c r="E39" s="45"/>
      <c r="F39" s="2"/>
    </row>
    <row r="40" spans="3:6" ht="15.75">
      <c r="C40" s="2"/>
      <c r="D40" s="46"/>
      <c r="E40" s="2"/>
      <c r="F40" s="2"/>
    </row>
    <row r="41" spans="3:6" ht="15.75">
      <c r="C41" s="2"/>
      <c r="D41" s="46"/>
      <c r="E41" s="2"/>
      <c r="F41" s="2"/>
    </row>
    <row r="42" spans="1:6" ht="15.75">
      <c r="A42"/>
      <c r="B42"/>
      <c r="C42"/>
      <c r="D42"/>
      <c r="E42"/>
      <c r="F42"/>
    </row>
    <row r="43" spans="1:6" ht="15.75">
      <c r="A43"/>
      <c r="B43"/>
      <c r="C43"/>
      <c r="D43"/>
      <c r="E43"/>
      <c r="F43"/>
    </row>
    <row r="44" spans="1:6" ht="15.75">
      <c r="A44"/>
      <c r="B44"/>
      <c r="C44"/>
      <c r="D44"/>
      <c r="E44"/>
      <c r="F44"/>
    </row>
    <row r="45" spans="1:6" ht="15.75">
      <c r="A45" s="4" t="s">
        <v>0</v>
      </c>
      <c r="B45" s="47"/>
      <c r="C45" s="47"/>
      <c r="D45" s="47"/>
      <c r="E45" s="47"/>
      <c r="F45" s="31"/>
    </row>
    <row r="46" spans="1:6" ht="15.75">
      <c r="A46" s="48" t="s">
        <v>37</v>
      </c>
      <c r="B46" s="49"/>
      <c r="C46" s="49"/>
      <c r="D46" s="49"/>
      <c r="E46" s="49"/>
      <c r="F46" s="45"/>
    </row>
    <row r="47" ht="15.75">
      <c r="A47" s="25" t="s">
        <v>53</v>
      </c>
    </row>
    <row r="48" ht="15.75">
      <c r="B48" s="3" t="s">
        <v>1</v>
      </c>
    </row>
    <row r="49" spans="2:5" ht="15.75">
      <c r="B49" s="4" t="s">
        <v>2</v>
      </c>
      <c r="C49" s="5" t="s">
        <v>3</v>
      </c>
      <c r="D49" s="23" t="s">
        <v>4</v>
      </c>
      <c r="E49" s="11" t="s">
        <v>21</v>
      </c>
    </row>
    <row r="50" spans="2:5" ht="15.75">
      <c r="B50" s="6"/>
      <c r="C50" s="7" t="s">
        <v>5</v>
      </c>
      <c r="D50" s="24" t="s">
        <v>6</v>
      </c>
      <c r="E50" s="12" t="s">
        <v>22</v>
      </c>
    </row>
    <row r="51" spans="2:5" ht="15.75">
      <c r="B51" s="10" t="s">
        <v>23</v>
      </c>
      <c r="C51" s="8"/>
      <c r="D51" s="8"/>
      <c r="E51"/>
    </row>
    <row r="52" spans="2:5" ht="15.75">
      <c r="B52" s="13" t="s">
        <v>24</v>
      </c>
      <c r="C52" s="18">
        <f>Alberghi!$C$11*75%</f>
        <v>599.4675</v>
      </c>
      <c r="D52" s="18">
        <f>Alberghi!$D$11*75%</f>
        <v>396.1938417679353</v>
      </c>
      <c r="E52" s="19">
        <f>SUM(C52:D52)</f>
        <v>995.6613417679353</v>
      </c>
    </row>
    <row r="53" spans="2:5" ht="15.75">
      <c r="B53" s="13" t="s">
        <v>25</v>
      </c>
      <c r="C53" s="18">
        <f>Alberghi!$C$11*80%</f>
        <v>639.432</v>
      </c>
      <c r="D53" s="18">
        <f>Alberghi!$D$11*80%</f>
        <v>422.6067645524643</v>
      </c>
      <c r="E53" s="19">
        <f>SUM(C53:D53)</f>
        <v>1062.0387645524643</v>
      </c>
    </row>
    <row r="54" spans="2:5" ht="15.75">
      <c r="B54" s="13" t="s">
        <v>26</v>
      </c>
      <c r="C54" s="18">
        <f>Alberghi!$C$11*85%</f>
        <v>679.3965</v>
      </c>
      <c r="D54" s="18">
        <f>Alberghi!$D$11*85%</f>
        <v>449.0196873369933</v>
      </c>
      <c r="E54" s="19">
        <f>SUM(C54:D54)</f>
        <v>1128.4161873369933</v>
      </c>
    </row>
    <row r="55" spans="2:5" ht="15.75">
      <c r="B55" s="13" t="s">
        <v>27</v>
      </c>
      <c r="C55" s="18">
        <f>Alberghi!$C$11*90%</f>
        <v>719.361</v>
      </c>
      <c r="D55" s="18">
        <f>Alberghi!$D$11*90%</f>
        <v>475.4326101215224</v>
      </c>
      <c r="E55" s="19">
        <f>SUM(C55:D55)</f>
        <v>1194.7936101215223</v>
      </c>
    </row>
    <row r="56" spans="2:5" ht="15.75">
      <c r="B56" s="10" t="s">
        <v>28</v>
      </c>
      <c r="C56" s="15"/>
      <c r="D56" s="15"/>
      <c r="E56" s="14"/>
    </row>
    <row r="57" spans="2:5" ht="15.75">
      <c r="B57" s="13" t="s">
        <v>24</v>
      </c>
      <c r="C57" s="18">
        <f>$C$12*75%</f>
        <v>545.8125</v>
      </c>
      <c r="D57" s="18">
        <f>$D$12*75%</f>
        <v>393.7032283720762</v>
      </c>
      <c r="E57" s="19">
        <f>SUM(C57:D57)</f>
        <v>939.5157283720762</v>
      </c>
    </row>
    <row r="58" spans="2:5" ht="15.75">
      <c r="B58" s="13" t="s">
        <v>25</v>
      </c>
      <c r="C58" s="18">
        <f>$C$12*80%</f>
        <v>582.2</v>
      </c>
      <c r="D58" s="18">
        <f>$D$12*80%</f>
        <v>419.95011026354797</v>
      </c>
      <c r="E58" s="19">
        <f>SUM(C58:D58)</f>
        <v>1002.150110263548</v>
      </c>
    </row>
    <row r="59" spans="2:5" ht="15.75">
      <c r="B59" s="13" t="s">
        <v>26</v>
      </c>
      <c r="C59" s="18">
        <f>$C$12*85%</f>
        <v>618.5875</v>
      </c>
      <c r="D59" s="18">
        <f>$D$12*85%</f>
        <v>446.1969921550197</v>
      </c>
      <c r="E59" s="19">
        <f>SUM(C59:D59)</f>
        <v>1064.7844921550197</v>
      </c>
    </row>
    <row r="60" spans="2:5" ht="15.75">
      <c r="B60" s="10" t="s">
        <v>29</v>
      </c>
      <c r="C60" s="15"/>
      <c r="D60" s="15"/>
      <c r="E60" s="14"/>
    </row>
    <row r="61" spans="2:5" ht="15.75">
      <c r="B61" s="13" t="s">
        <v>24</v>
      </c>
      <c r="C61" s="18">
        <f>$C$13*75%</f>
        <v>489.3225</v>
      </c>
      <c r="D61" s="18">
        <f>$D$13*75%</f>
        <v>391.77464919665124</v>
      </c>
      <c r="E61" s="19">
        <f>SUM(C61:D61)</f>
        <v>881.0971491966512</v>
      </c>
    </row>
    <row r="62" spans="2:5" ht="15.75">
      <c r="B62" s="13" t="s">
        <v>25</v>
      </c>
      <c r="C62" s="18">
        <f>$C$13*80%</f>
        <v>521.944</v>
      </c>
      <c r="D62" s="18">
        <f>$D$13*80%</f>
        <v>417.8929591430947</v>
      </c>
      <c r="E62" s="19">
        <f>SUM(C62:D62)</f>
        <v>939.8369591430946</v>
      </c>
    </row>
    <row r="63" spans="2:5" ht="15.75">
      <c r="B63" s="13" t="s">
        <v>26</v>
      </c>
      <c r="C63" s="18">
        <f>$C$13*85%</f>
        <v>554.5654999999999</v>
      </c>
      <c r="D63" s="18">
        <f>$D$13*85%</f>
        <v>444.0112690895381</v>
      </c>
      <c r="E63" s="19">
        <f>SUM(C63:D63)</f>
        <v>998.576769089538</v>
      </c>
    </row>
    <row r="64" spans="2:5" ht="15.75">
      <c r="B64" s="10" t="s">
        <v>30</v>
      </c>
      <c r="C64" s="15"/>
      <c r="D64" s="15"/>
      <c r="E64" s="14"/>
    </row>
    <row r="65" spans="2:5" ht="15.75">
      <c r="B65" s="13" t="s">
        <v>24</v>
      </c>
      <c r="C65" s="18">
        <f>$C$14*75%</f>
        <v>456.7425</v>
      </c>
      <c r="D65" s="18">
        <f>$D$14*75%</f>
        <v>390.4786006083863</v>
      </c>
      <c r="E65" s="19">
        <f>SUM(C65:D65)</f>
        <v>847.2211006083862</v>
      </c>
    </row>
    <row r="66" spans="2:5" ht="15.75">
      <c r="B66" s="13" t="s">
        <v>25</v>
      </c>
      <c r="C66" s="18">
        <f>$C$14*80%</f>
        <v>487.192</v>
      </c>
      <c r="D66" s="18">
        <f>$D$14*80%</f>
        <v>416.510507315612</v>
      </c>
      <c r="E66" s="19">
        <f>SUM(C66:D66)</f>
        <v>903.702507315612</v>
      </c>
    </row>
    <row r="67" spans="2:5" ht="15.75">
      <c r="B67" s="10" t="s">
        <v>31</v>
      </c>
      <c r="C67" s="15"/>
      <c r="D67" s="15"/>
      <c r="E67" s="14"/>
    </row>
    <row r="68" spans="2:5" ht="15.75">
      <c r="B68" s="13" t="s">
        <v>24</v>
      </c>
      <c r="C68" s="18">
        <f>$C$15*75%</f>
        <v>444.8325</v>
      </c>
      <c r="D68" s="18">
        <f>D$15*75%</f>
        <v>390.380602911784</v>
      </c>
      <c r="E68" s="19">
        <f>SUM(C68:D68)</f>
        <v>835.2131029117841</v>
      </c>
    </row>
    <row r="69" spans="2:5" ht="15.75">
      <c r="B69" s="13" t="s">
        <v>32</v>
      </c>
      <c r="C69" s="18">
        <f>$C$15*80%</f>
        <v>474.48800000000006</v>
      </c>
      <c r="D69" s="18">
        <f>D$15*80%</f>
        <v>416.4059764392363</v>
      </c>
      <c r="E69" s="19">
        <f>SUM(C69:D69)</f>
        <v>890.8939764392364</v>
      </c>
    </row>
    <row r="70" spans="2:5" ht="16.5" thickBot="1">
      <c r="B70" s="20"/>
      <c r="C70" s="20"/>
      <c r="D70" s="20"/>
      <c r="E70" s="20"/>
    </row>
    <row r="71" spans="1:5" ht="16.5" thickTop="1">
      <c r="A71"/>
      <c r="B71"/>
      <c r="C71"/>
      <c r="D71"/>
      <c r="E71"/>
    </row>
    <row r="72" spans="1:5" ht="18.75">
      <c r="A72" s="50" t="s">
        <v>54</v>
      </c>
      <c r="B72" s="2"/>
      <c r="C72" s="2"/>
      <c r="D72" s="2"/>
      <c r="E72" s="2"/>
    </row>
    <row r="73" spans="1:5" ht="15.75">
      <c r="A73" s="28" t="s">
        <v>55</v>
      </c>
      <c r="B73" s="2"/>
      <c r="C73" s="2"/>
      <c r="D73" s="2"/>
      <c r="E73" s="2"/>
    </row>
    <row r="74" spans="1:5" ht="15.75">
      <c r="A74" s="28" t="s">
        <v>56</v>
      </c>
      <c r="B74" s="2"/>
      <c r="C74" s="2"/>
      <c r="D74" s="2"/>
      <c r="E74" s="2"/>
    </row>
    <row r="75" spans="1:7" ht="33.75">
      <c r="A75" s="50"/>
      <c r="B75" s="51" t="s">
        <v>57</v>
      </c>
      <c r="C75" s="52"/>
      <c r="D75" s="53" t="s">
        <v>58</v>
      </c>
      <c r="E75" s="2"/>
      <c r="F75" s="54" t="s">
        <v>59</v>
      </c>
      <c r="G75" s="55" t="s">
        <v>60</v>
      </c>
    </row>
    <row r="76" spans="1:7" ht="18.75">
      <c r="A76" s="50"/>
      <c r="B76" s="56" t="s">
        <v>61</v>
      </c>
      <c r="C76" s="57"/>
      <c r="D76" s="58" t="s">
        <v>62</v>
      </c>
      <c r="E76" s="2"/>
      <c r="F76" s="59" t="s">
        <v>63</v>
      </c>
      <c r="G76" s="69">
        <v>0.8</v>
      </c>
    </row>
    <row r="77" spans="1:7" ht="32.25">
      <c r="A77" s="50"/>
      <c r="B77" s="56" t="s">
        <v>64</v>
      </c>
      <c r="C77" s="57"/>
      <c r="D77" s="58" t="s">
        <v>65</v>
      </c>
      <c r="E77" s="2"/>
      <c r="F77" s="60" t="s">
        <v>66</v>
      </c>
      <c r="G77" s="70">
        <v>0.85</v>
      </c>
    </row>
    <row r="78" spans="1:7" ht="32.25">
      <c r="A78" s="50"/>
      <c r="B78" s="59" t="s">
        <v>67</v>
      </c>
      <c r="C78" s="2"/>
      <c r="D78" s="61" t="s">
        <v>68</v>
      </c>
      <c r="E78" s="2"/>
      <c r="F78" s="60" t="s">
        <v>69</v>
      </c>
      <c r="G78" s="70">
        <v>0.9</v>
      </c>
    </row>
    <row r="79" spans="1:7" ht="18.75">
      <c r="A79" s="50"/>
      <c r="B79" s="6"/>
      <c r="C79" s="62"/>
      <c r="D79" s="63"/>
      <c r="E79" s="2"/>
      <c r="F79" s="6" t="s">
        <v>70</v>
      </c>
      <c r="G79" s="71">
        <v>0.95</v>
      </c>
    </row>
    <row r="80" spans="1:5" ht="18.75">
      <c r="A80" s="50"/>
      <c r="D80" s="2"/>
      <c r="E80" s="2"/>
    </row>
    <row r="81" ht="8.25" customHeight="1"/>
    <row r="82" spans="4:6" ht="15.75">
      <c r="D82" s="64"/>
      <c r="E82" s="65" t="s">
        <v>71</v>
      </c>
      <c r="F82" s="31"/>
    </row>
    <row r="83" spans="4:6" ht="15.75">
      <c r="D83" s="59"/>
      <c r="E83" s="66" t="s">
        <v>7</v>
      </c>
      <c r="F83" s="43"/>
    </row>
    <row r="84" spans="4:6" ht="15.75">
      <c r="D84" s="6"/>
      <c r="E84" s="67" t="s">
        <v>72</v>
      </c>
      <c r="F84" s="68"/>
    </row>
  </sheetData>
  <mergeCells count="1">
    <mergeCell ref="C26:E26"/>
  </mergeCells>
  <printOptions verticalCentered="1"/>
  <pageMargins left="0.3937007874015748" right="0.1968503937007874" top="0.1968503937007874" bottom="0.5905511811023623" header="0.5118110236220472" footer="0.5118110236220472"/>
  <pageSetup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VERT2</dc:creator>
  <cp:keywords/>
  <dc:description/>
  <cp:lastModifiedBy>BARBARULLI</cp:lastModifiedBy>
  <cp:lastPrinted>2007-08-23T09:53:33Z</cp:lastPrinted>
  <dcterms:created xsi:type="dcterms:W3CDTF">2001-01-04T16:25:41Z</dcterms:created>
  <dcterms:modified xsi:type="dcterms:W3CDTF">2007-09-11T13:47:20Z</dcterms:modified>
  <cp:category/>
  <cp:version/>
  <cp:contentType/>
  <cp:contentStatus/>
</cp:coreProperties>
</file>